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tabRatio="500" activeTab="0"/>
  </bookViews>
  <sheets>
    <sheet name="LOT N°03. ÉTANCHÉITÉ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<sst xmlns="http://schemas.openxmlformats.org/spreadsheetml/2006/main" count="96" uniqueCount="78">
  <si>
    <t>BORDEREAU DE PRIX</t>
  </si>
  <si>
    <t>LOT n°03. ÉTANCHÉITÉ</t>
  </si>
  <si>
    <t>N°</t>
  </si>
  <si>
    <t>Ref.</t>
  </si>
  <si>
    <t>Désignation</t>
  </si>
  <si>
    <t>U</t>
  </si>
  <si>
    <t>Qté</t>
  </si>
  <si>
    <t>Qté ent.</t>
  </si>
  <si>
    <t>TVA</t>
  </si>
  <si>
    <t>Prix Unitaire</t>
  </si>
  <si>
    <t>Montant HT</t>
  </si>
  <si>
    <t>Ferme</t>
  </si>
  <si>
    <t>03.3</t>
  </si>
  <si>
    <t>DESCRIPTIF PARTICULIER – LOCALISATIONS</t>
  </si>
  <si>
    <t>03.3.1</t>
  </si>
  <si>
    <t>Étanchéité toiture terrasses inaccessibles</t>
  </si>
  <si>
    <t>03.3.1.1</t>
  </si>
  <si>
    <t>Pare vapeur courant</t>
  </si>
  <si>
    <t>m²</t>
  </si>
  <si>
    <t>03.3.1.2</t>
  </si>
  <si>
    <t>Isolation thermique</t>
  </si>
  <si>
    <t>03.3.1.3</t>
  </si>
  <si>
    <t>Étanchéité</t>
  </si>
  <si>
    <t>03.3.1.4</t>
  </si>
  <si>
    <t>Relevés</t>
  </si>
  <si>
    <t>ml</t>
  </si>
  <si>
    <t>03.3.1.5</t>
  </si>
  <si>
    <t>Couche de rétention</t>
  </si>
  <si>
    <t>03.3.1.6</t>
  </si>
  <si>
    <t>Protection</t>
  </si>
  <si>
    <t>03.3.1.7</t>
  </si>
  <si>
    <t>Bande soline</t>
  </si>
  <si>
    <t>03.3.2</t>
  </si>
  <si>
    <t>Traitement des eaux pluviales :</t>
  </si>
  <si>
    <t>03.3.2.1</t>
  </si>
  <si>
    <t>Moignons pour descentes EP</t>
  </si>
  <si>
    <t>ens</t>
  </si>
  <si>
    <t>03.3.2.2</t>
  </si>
  <si>
    <t>Trop-plein</t>
  </si>
  <si>
    <t>03.3.2.3</t>
  </si>
  <si>
    <t>Boîte à eau</t>
  </si>
  <si>
    <t>03.3.2.4</t>
  </si>
  <si>
    <t>Descente EP en façade</t>
  </si>
  <si>
    <t>03.3.3</t>
  </si>
  <si>
    <t>Travaux divers :</t>
  </si>
  <si>
    <t>03.3.3.1</t>
  </si>
  <si>
    <t>Couvertines sur acrotère :</t>
  </si>
  <si>
    <t>03.3.3.2</t>
  </si>
  <si>
    <t>Relevés sur souches</t>
  </si>
  <si>
    <t>ft</t>
  </si>
  <si>
    <t>03.3.3.3</t>
  </si>
  <si>
    <t>Joints de dilatation</t>
  </si>
  <si>
    <t>03.3.3.3.1</t>
  </si>
  <si>
    <t>Couvertines sur JD :</t>
  </si>
  <si>
    <t>03.3.3.4</t>
  </si>
  <si>
    <t>Crosse d'alimentation</t>
  </si>
  <si>
    <t>03.3.3.5</t>
  </si>
  <si>
    <t>Ventilation primaire</t>
  </si>
  <si>
    <t>03.3.4</t>
  </si>
  <si>
    <t>Désenfumage</t>
  </si>
  <si>
    <t>u</t>
  </si>
  <si>
    <t>03.3.5</t>
  </si>
  <si>
    <t>Accès toiture :</t>
  </si>
  <si>
    <t>03.3.5.1</t>
  </si>
  <si>
    <t>Point d'ancrage</t>
  </si>
  <si>
    <t>03.3.5.2</t>
  </si>
  <si>
    <t>Cheminement</t>
  </si>
  <si>
    <t>03.3.5.3</t>
  </si>
  <si>
    <t>Ligne de vie</t>
  </si>
  <si>
    <t>03.3.6</t>
  </si>
  <si>
    <t>Travaux jugés nécessaires par l'entreprise si omission.</t>
  </si>
  <si>
    <t>03.3.7</t>
  </si>
  <si>
    <t>NOTA: Il est rappelé que le quantitatif n'est donné qu'à titre indicatif.</t>
  </si>
  <si>
    <t>MONTANT HT 03 - ÉTANCHÉITÉ</t>
  </si>
  <si>
    <t>MONTANT TVA A 20,000%</t>
  </si>
  <si>
    <t>MONTANT TTC 03 - ÉTANCHÉITÉ</t>
  </si>
  <si>
    <t>Légende de la TVA</t>
  </si>
  <si>
    <t>TVA n°6</t>
  </si>
</sst>
</file>

<file path=xl/styles.xml><?xml version="1.0" encoding="utf-8"?>
<styleSheet xmlns="http://schemas.openxmlformats.org/spreadsheetml/2006/main">
  <numFmts count="2">
    <numFmt numFmtId="164" formatCode="#,##0.00 &quot;€&quot;;-#,##0.00 &quot;€&quot;"/>
    <numFmt numFmtId="165" formatCode="#,##0.000;-#,##0.000"/>
  </numFmts>
  <fonts count="13">
    <font>
      <sz val="8.25"/>
      <name val="Microsoft Sans Serif"/>
      <family val="0"/>
    </font>
    <font>
      <b/>
      <sz val="18"/>
      <name val="Calibri"/>
      <family val="0"/>
    </font>
    <font>
      <b/>
      <sz val="12"/>
      <name val="Calibri"/>
      <family val="0"/>
    </font>
    <font>
      <b/>
      <sz val="18"/>
      <color indexed="63"/>
      <name val="Calibri"/>
      <family val="0"/>
    </font>
    <font>
      <b/>
      <sz val="9"/>
      <color indexed="8"/>
      <name val="Calibri"/>
      <family val="0"/>
    </font>
    <font>
      <b/>
      <sz val="11"/>
      <color indexed="8"/>
      <name val="Calibri"/>
      <family val="0"/>
    </font>
    <font>
      <b/>
      <sz val="10"/>
      <name val="Calibri"/>
      <family val="0"/>
    </font>
    <font>
      <sz val="8"/>
      <name val="Calibri"/>
      <family val="0"/>
    </font>
    <font>
      <b/>
      <sz val="8"/>
      <name val="Calibri"/>
      <family val="0"/>
    </font>
    <font>
      <b/>
      <sz val="10"/>
      <color indexed="25"/>
      <name val="Calibri"/>
      <family val="0"/>
    </font>
    <font>
      <b/>
      <sz val="10"/>
      <color indexed="9"/>
      <name val="Calibri"/>
      <family val="0"/>
    </font>
    <font>
      <b/>
      <sz val="8"/>
      <name val="Arial"/>
      <family val="0"/>
    </font>
    <font>
      <b/>
      <sz val="9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4"/>
        <bgColor indexed="64"/>
      </patternFill>
    </fill>
  </fills>
  <borders count="20">
    <border>
      <left/>
      <right/>
      <top/>
      <bottom/>
      <diagonal/>
    </border>
    <border>
      <left style="medium">
        <color indexed="23"/>
      </left>
      <right>
        <color indexed="27"/>
      </right>
      <top style="medium">
        <color indexed="23"/>
      </top>
      <bottom>
        <color indexed="27"/>
      </bottom>
    </border>
    <border>
      <left>
        <color indexed="27"/>
      </left>
      <right>
        <color indexed="27"/>
      </right>
      <top style="medium">
        <color indexed="23"/>
      </top>
      <bottom>
        <color indexed="27"/>
      </bottom>
    </border>
    <border>
      <left>
        <color indexed="27"/>
      </left>
      <right style="medium">
        <color indexed="23"/>
      </right>
      <top style="medium">
        <color indexed="23"/>
      </top>
      <bottom>
        <color indexed="27"/>
      </bottom>
    </border>
    <border>
      <left style="medium">
        <color indexed="23"/>
      </left>
      <right>
        <color indexed="27"/>
      </right>
      <top>
        <color indexed="27"/>
      </top>
      <bottom>
        <color indexed="27"/>
      </bottom>
    </border>
    <border>
      <left>
        <color indexed="27"/>
      </left>
      <right style="medium">
        <color indexed="23"/>
      </right>
      <top>
        <color indexed="27"/>
      </top>
      <bottom>
        <color indexed="27"/>
      </bottom>
    </border>
    <border>
      <left style="medium">
        <color indexed="23"/>
      </left>
      <right>
        <color indexed="27"/>
      </right>
      <top>
        <color indexed="27"/>
      </top>
      <bottom style="medium">
        <color indexed="23"/>
      </bottom>
    </border>
    <border>
      <left>
        <color indexed="27"/>
      </left>
      <right>
        <color indexed="27"/>
      </right>
      <top>
        <color indexed="27"/>
      </top>
      <bottom style="medium">
        <color indexed="23"/>
      </bottom>
    </border>
    <border>
      <left>
        <color indexed="27"/>
      </left>
      <right style="medium">
        <color indexed="23"/>
      </right>
      <top>
        <color indexed="27"/>
      </top>
      <bottom style="medium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27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22"/>
      </right>
      <top>
        <color indexed="27"/>
      </top>
      <bottom>
        <color indexed="27"/>
      </bottom>
    </border>
    <border>
      <left style="thin">
        <color indexed="22"/>
      </left>
      <right style="thin">
        <color indexed="22"/>
      </right>
      <top>
        <color indexed="27"/>
      </top>
      <bottom>
        <color indexed="27"/>
      </bottom>
    </border>
    <border>
      <left>
        <color indexed="22"/>
      </left>
      <right style="thin">
        <color indexed="22"/>
      </right>
      <top>
        <color indexed="22"/>
      </top>
      <bottom>
        <color indexed="27"/>
      </bottom>
    </border>
    <border>
      <left>
        <color indexed="22"/>
      </left>
      <right style="thin">
        <color indexed="22"/>
      </right>
      <top>
        <color indexed="27"/>
      </top>
      <bottom>
        <color indexed="27"/>
      </bottom>
    </border>
    <border>
      <left>
        <color indexed="22"/>
      </left>
      <right style="thin">
        <color indexed="22"/>
      </right>
      <top>
        <color indexed="33"/>
      </top>
      <bottom>
        <color indexed="27"/>
      </bottom>
    </border>
    <border>
      <left style="thin">
        <color indexed="22"/>
      </left>
      <right>
        <color indexed="27"/>
      </right>
      <top style="thin">
        <color indexed="22"/>
      </top>
      <bottom style="thin">
        <color indexed="22"/>
      </bottom>
    </border>
    <border>
      <left>
        <color indexed="27"/>
      </left>
      <right>
        <color indexed="27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22"/>
      </top>
      <bottom style="thin">
        <color indexed="22"/>
      </bottom>
    </border>
    <border>
      <left>
        <color indexed="27"/>
      </left>
      <right style="thin">
        <color indexed="22"/>
      </right>
      <top>
        <color indexed="22"/>
      </top>
      <bottom style="thin">
        <color indexed="22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62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Font="1" applyBorder="1" applyAlignment="1">
      <alignment vertical="top"/>
    </xf>
    <xf numFmtId="0" fontId="2" fillId="0" borderId="3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top"/>
    </xf>
    <xf numFmtId="0" fontId="2" fillId="0" borderId="8" xfId="0" applyFont="1" applyBorder="1" applyAlignment="1">
      <alignment horizontal="center" vertical="center"/>
    </xf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4" fillId="3" borderId="9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49" fontId="6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 indent="1"/>
    </xf>
    <xf numFmtId="49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right" vertical="center"/>
    </xf>
    <xf numFmtId="4" fontId="7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165" fontId="7" fillId="0" borderId="13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vertical="center" wrapText="1"/>
    </xf>
    <xf numFmtId="49" fontId="6" fillId="3" borderId="0" xfId="0" applyNumberFormat="1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Font="1" applyAlignment="1">
      <alignment vertical="top"/>
    </xf>
    <xf numFmtId="164" fontId="6" fillId="3" borderId="0" xfId="0" applyNumberFormat="1" applyFont="1" applyFill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6" fillId="0" borderId="0" xfId="0" applyFont="1" applyAlignment="1">
      <alignment vertical="top"/>
    </xf>
    <xf numFmtId="49" fontId="6" fillId="4" borderId="16" xfId="0" applyNumberFormat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2" fillId="0" borderId="18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9" fontId="12" fillId="0" borderId="19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2F3699"/>
      <rgbColor rgb="00FFFFCC"/>
      <rgbColor rgb="00646464"/>
      <rgbColor rgb="00660066"/>
      <rgbColor rgb="00FF8080"/>
      <rgbColor rgb="000066CC"/>
      <rgbColor rgb="00CCCCFF"/>
      <rgbColor rgb="00999999"/>
      <rgbColor rgb="0087CEEB"/>
      <rgbColor rgb="00F5F5F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33203125" defaultRowHeight="15" customHeight="1"/>
  <cols>
    <col min="1" max="1" width="15.83203125" style="22" customWidth="1"/>
    <col min="2" max="2" width="10" style="22" hidden="1" customWidth="1"/>
    <col min="3" max="3" width="48" style="22" customWidth="1"/>
    <col min="4" max="4" width="9.16015625" style="22" customWidth="1"/>
    <col min="5" max="6" width="10.33203125" style="22" customWidth="1"/>
    <col min="7" max="7" width="10.83203125" style="22" hidden="1" customWidth="1"/>
    <col min="8" max="9" width="14.5" style="22" customWidth="1"/>
    <col min="10" max="16384" width="10" style="1" customWidth="1"/>
  </cols>
  <sheetData>
    <row r="1" spans="1:9" ht="22.5" customHeight="1">
      <c r="A1" s="2" t="s">
        <v>0</v>
      </c>
      <c r="B1" s="3"/>
      <c r="C1" s="4"/>
      <c r="D1" s="5"/>
      <c r="E1" s="5"/>
      <c r="F1" s="6"/>
      <c r="G1" s="5"/>
      <c r="H1" s="5"/>
      <c r="I1" s="7"/>
    </row>
    <row r="2" spans="1:9" ht="22.5" customHeight="1">
      <c r="A2" s="8"/>
      <c r="B2" s="9"/>
      <c r="C2" s="10"/>
      <c r="D2" s="11"/>
      <c r="E2" s="11"/>
      <c r="F2" s="12"/>
      <c r="G2" s="11"/>
      <c r="H2" s="11"/>
      <c r="I2" s="13"/>
    </row>
    <row r="3" spans="1:9" ht="22.5" customHeight="1">
      <c r="A3" s="14" t="s">
        <v>1</v>
      </c>
      <c r="B3" s="15"/>
      <c r="C3" s="16"/>
      <c r="D3" s="17"/>
      <c r="E3" s="17"/>
      <c r="F3" s="18"/>
      <c r="G3" s="17"/>
      <c r="H3" s="17"/>
      <c r="I3" s="19"/>
    </row>
    <row r="4" spans="1:9" ht="15" customHeight="1">
      <c r="A4" s="20"/>
      <c r="B4" s="21"/>
      <c r="C4" s="20"/>
      <c r="D4" s="22"/>
      <c r="E4" s="22"/>
      <c r="F4" s="22"/>
      <c r="G4" s="22"/>
      <c r="H4" s="22"/>
      <c r="I4" s="22"/>
    </row>
    <row r="5" spans="1:9" ht="15" customHeight="1">
      <c r="A5" s="23" t="s">
        <v>2</v>
      </c>
      <c r="B5" s="24" t="s">
        <v>3</v>
      </c>
      <c r="C5" s="22" t="s">
        <v>4</v>
      </c>
      <c r="D5" s="22" t="s">
        <v>5</v>
      </c>
      <c r="E5" s="22" t="s">
        <v>6</v>
      </c>
      <c r="F5" s="22" t="s">
        <v>7</v>
      </c>
      <c r="G5" s="25" t="s">
        <v>8</v>
      </c>
      <c r="H5" s="25" t="s">
        <v>9</v>
      </c>
      <c r="I5" s="22" t="s">
        <v>10</v>
      </c>
    </row>
    <row r="6" spans="1:9" ht="15" customHeight="1">
      <c r="A6" s="26" t="s">
        <v>11</v>
      </c>
      <c r="B6" s="26" t="s">
        <v>3</v>
      </c>
      <c r="C6" s="20"/>
      <c r="E6" s="20"/>
      <c r="F6" s="20"/>
      <c r="G6" s="20"/>
      <c r="H6" s="20"/>
      <c r="I6" s="20"/>
    </row>
    <row r="7" spans="1:9" ht="36.75" customHeight="1">
      <c r="A7" s="27" t="s">
        <v>12</v>
      </c>
      <c r="B7" s="28"/>
      <c r="C7" s="29" t="s">
        <v>13</v>
      </c>
      <c r="D7" s="30"/>
      <c r="E7" s="31"/>
      <c r="F7" s="32"/>
      <c r="G7" s="32"/>
      <c r="H7" s="33"/>
      <c r="I7" s="32"/>
    </row>
    <row r="8" spans="1:9" ht="33.75" customHeight="1">
      <c r="A8" s="27" t="s">
        <v>14</v>
      </c>
      <c r="B8" s="28"/>
      <c r="C8" s="29" t="s">
        <v>15</v>
      </c>
      <c r="D8" s="30"/>
      <c r="E8" s="31"/>
      <c r="F8" s="32"/>
      <c r="G8" s="32"/>
      <c r="H8" s="33"/>
      <c r="I8" s="32"/>
    </row>
    <row r="9" spans="1:9" ht="18" customHeight="1">
      <c r="A9" s="34" t="s">
        <v>16</v>
      </c>
      <c r="B9" s="35"/>
      <c r="C9" s="36" t="s">
        <v>17</v>
      </c>
      <c r="D9" s="37" t="s">
        <v>18</v>
      </c>
      <c r="E9" s="38">
        <v>754</v>
      </c>
      <c r="F9" s="39"/>
      <c r="G9" s="40">
        <v>6</v>
      </c>
      <c r="H9" s="41"/>
      <c r="I9" s="42">
        <f>IF(ISNUMBER($F9),ROUND($F9*$H9,2),ROUND($E9*$H9,2))</f>
        <v>0</v>
      </c>
    </row>
    <row r="10" spans="1:9" ht="18" customHeight="1">
      <c r="A10" s="34" t="s">
        <v>19</v>
      </c>
      <c r="B10" s="35"/>
      <c r="C10" s="36" t="s">
        <v>20</v>
      </c>
      <c r="D10" s="37" t="s">
        <v>18</v>
      </c>
      <c r="E10" s="38">
        <v>754</v>
      </c>
      <c r="F10" s="39"/>
      <c r="G10" s="40">
        <v>6</v>
      </c>
      <c r="H10" s="41"/>
      <c r="I10" s="42">
        <f>IF(ISNUMBER($F10),ROUND($F10*$H10,2),ROUND($E10*$H10,2))</f>
        <v>0</v>
      </c>
    </row>
    <row r="11" spans="1:9" ht="18" customHeight="1">
      <c r="A11" s="34" t="s">
        <v>21</v>
      </c>
      <c r="B11" s="35"/>
      <c r="C11" s="36" t="s">
        <v>22</v>
      </c>
      <c r="D11" s="37" t="s">
        <v>18</v>
      </c>
      <c r="E11" s="38">
        <v>754</v>
      </c>
      <c r="F11" s="39"/>
      <c r="G11" s="40">
        <v>6</v>
      </c>
      <c r="H11" s="41"/>
      <c r="I11" s="42">
        <f>IF(ISNUMBER($F11),ROUND($F11*$H11,2),ROUND($E11*$H11,2))</f>
        <v>0</v>
      </c>
    </row>
    <row r="12" spans="1:9" ht="18" customHeight="1">
      <c r="A12" s="34" t="s">
        <v>23</v>
      </c>
      <c r="B12" s="35"/>
      <c r="C12" s="36" t="s">
        <v>24</v>
      </c>
      <c r="D12" s="37" t="s">
        <v>25</v>
      </c>
      <c r="E12" s="38">
        <v>227</v>
      </c>
      <c r="F12" s="39"/>
      <c r="G12" s="40">
        <v>6</v>
      </c>
      <c r="H12" s="41"/>
      <c r="I12" s="42">
        <f>IF(ISNUMBER($F12),ROUND($F12*$H12,2),ROUND($E12*$H12,2))</f>
        <v>0</v>
      </c>
    </row>
    <row r="13" spans="1:9" ht="18" customHeight="1">
      <c r="A13" s="34" t="s">
        <v>26</v>
      </c>
      <c r="B13" s="35"/>
      <c r="C13" s="36" t="s">
        <v>27</v>
      </c>
      <c r="D13" s="37" t="s">
        <v>18</v>
      </c>
      <c r="E13" s="38">
        <v>267</v>
      </c>
      <c r="F13" s="39"/>
      <c r="G13" s="40">
        <v>6</v>
      </c>
      <c r="H13" s="41"/>
      <c r="I13" s="42">
        <f>IF(ISNUMBER($F13),ROUND($F13*$H13,2),ROUND($E13*$H13,2))</f>
        <v>0</v>
      </c>
    </row>
    <row r="14" spans="1:9" ht="18" customHeight="1">
      <c r="A14" s="34" t="s">
        <v>28</v>
      </c>
      <c r="B14" s="35"/>
      <c r="C14" s="36" t="s">
        <v>29</v>
      </c>
      <c r="D14" s="37" t="s">
        <v>18</v>
      </c>
      <c r="E14" s="38">
        <v>754</v>
      </c>
      <c r="F14" s="39"/>
      <c r="G14" s="40">
        <v>6</v>
      </c>
      <c r="H14" s="41"/>
      <c r="I14" s="42">
        <f>IF(ISNUMBER($F14),ROUND($F14*$H14,2),ROUND($E14*$H14,2))</f>
        <v>0</v>
      </c>
    </row>
    <row r="15" spans="1:9" ht="18" customHeight="1">
      <c r="A15" s="34" t="s">
        <v>30</v>
      </c>
      <c r="B15" s="35"/>
      <c r="C15" s="36" t="s">
        <v>31</v>
      </c>
      <c r="D15" s="37" t="s">
        <v>25</v>
      </c>
      <c r="E15" s="38">
        <v>177</v>
      </c>
      <c r="F15" s="39"/>
      <c r="G15" s="40">
        <v>6</v>
      </c>
      <c r="H15" s="41"/>
      <c r="I15" s="42">
        <f>IF(ISNUMBER($F15),ROUND($F15*$H15,2),ROUND($E15*$H15,2))</f>
        <v>0</v>
      </c>
    </row>
    <row r="16" spans="1:9" ht="19.5" customHeight="1">
      <c r="A16" s="27" t="s">
        <v>32</v>
      </c>
      <c r="B16" s="28"/>
      <c r="C16" s="29" t="s">
        <v>33</v>
      </c>
      <c r="D16" s="30"/>
      <c r="E16" s="31"/>
      <c r="F16" s="32"/>
      <c r="G16" s="32"/>
      <c r="H16" s="33"/>
      <c r="I16" s="32"/>
    </row>
    <row r="17" spans="1:9" ht="18" customHeight="1">
      <c r="A17" s="34" t="s">
        <v>34</v>
      </c>
      <c r="B17" s="35"/>
      <c r="C17" s="36" t="s">
        <v>35</v>
      </c>
      <c r="D17" s="37" t="s">
        <v>36</v>
      </c>
      <c r="E17" s="43">
        <v>1</v>
      </c>
      <c r="F17" s="44"/>
      <c r="G17" s="40">
        <v>6</v>
      </c>
      <c r="H17" s="41"/>
      <c r="I17" s="42">
        <f>IF(ISNUMBER($F17),ROUND($F17*$H17,2),ROUND($E17*$H17,2))</f>
        <v>0</v>
      </c>
    </row>
    <row r="18" spans="1:9" ht="18" customHeight="1">
      <c r="A18" s="34" t="s">
        <v>37</v>
      </c>
      <c r="B18" s="35"/>
      <c r="C18" s="36" t="s">
        <v>38</v>
      </c>
      <c r="D18" s="37" t="s">
        <v>36</v>
      </c>
      <c r="E18" s="43">
        <v>1</v>
      </c>
      <c r="F18" s="44"/>
      <c r="G18" s="40">
        <v>6</v>
      </c>
      <c r="H18" s="41"/>
      <c r="I18" s="42">
        <f>IF(ISNUMBER($F18),ROUND($F18*$H18,2),ROUND($E18*$H18,2))</f>
        <v>0</v>
      </c>
    </row>
    <row r="19" spans="1:9" ht="18" customHeight="1">
      <c r="A19" s="34" t="s">
        <v>39</v>
      </c>
      <c r="B19" s="35"/>
      <c r="C19" s="36" t="s">
        <v>40</v>
      </c>
      <c r="D19" s="37" t="s">
        <v>36</v>
      </c>
      <c r="E19" s="43">
        <v>1</v>
      </c>
      <c r="F19" s="44"/>
      <c r="G19" s="40">
        <v>6</v>
      </c>
      <c r="H19" s="41"/>
      <c r="I19" s="42">
        <f>IF(ISNUMBER($F19),ROUND($F19*$H19,2),ROUND($E19*$H19,2))</f>
        <v>0</v>
      </c>
    </row>
    <row r="20" spans="1:9" ht="18" customHeight="1">
      <c r="A20" s="34" t="s">
        <v>41</v>
      </c>
      <c r="B20" s="35"/>
      <c r="C20" s="36" t="s">
        <v>42</v>
      </c>
      <c r="D20" s="37" t="s">
        <v>36</v>
      </c>
      <c r="E20" s="43">
        <v>1</v>
      </c>
      <c r="F20" s="44"/>
      <c r="G20" s="40">
        <v>6</v>
      </c>
      <c r="H20" s="41"/>
      <c r="I20" s="42">
        <f>IF(ISNUMBER($F20),ROUND($F20*$H20,2),ROUND($E20*$H20,2))</f>
        <v>0</v>
      </c>
    </row>
    <row r="21" spans="1:9" ht="19.5" customHeight="1">
      <c r="A21" s="27" t="s">
        <v>43</v>
      </c>
      <c r="B21" s="28"/>
      <c r="C21" s="29" t="s">
        <v>44</v>
      </c>
      <c r="D21" s="30"/>
      <c r="E21" s="31"/>
      <c r="F21" s="32"/>
      <c r="G21" s="32"/>
      <c r="H21" s="33"/>
      <c r="I21" s="32"/>
    </row>
    <row r="22" spans="1:9" ht="18" customHeight="1">
      <c r="A22" s="34" t="s">
        <v>45</v>
      </c>
      <c r="B22" s="35"/>
      <c r="C22" s="36" t="s">
        <v>46</v>
      </c>
      <c r="D22" s="37" t="s">
        <v>25</v>
      </c>
      <c r="E22" s="38">
        <v>227</v>
      </c>
      <c r="F22" s="39"/>
      <c r="G22" s="40">
        <v>6</v>
      </c>
      <c r="H22" s="41"/>
      <c r="I22" s="42">
        <f>IF(ISNUMBER($F22),ROUND($F22*$H22,2),ROUND($E22*$H22,2))</f>
        <v>0</v>
      </c>
    </row>
    <row r="23" spans="1:9" ht="18" customHeight="1">
      <c r="A23" s="34" t="s">
        <v>47</v>
      </c>
      <c r="B23" s="35"/>
      <c r="C23" s="36" t="s">
        <v>48</v>
      </c>
      <c r="D23" s="37" t="s">
        <v>49</v>
      </c>
      <c r="E23" s="45">
        <v>1</v>
      </c>
      <c r="F23" s="40"/>
      <c r="G23" s="40">
        <v>6</v>
      </c>
      <c r="H23" s="41"/>
      <c r="I23" s="42">
        <f>IF(ISNUMBER($F23),ROUND($F23*$H23,2),ROUND($E23*$H23,2))</f>
        <v>0</v>
      </c>
    </row>
    <row r="24" spans="1:9" ht="18" customHeight="1">
      <c r="A24" s="34" t="s">
        <v>50</v>
      </c>
      <c r="B24" s="35"/>
      <c r="C24" s="36" t="s">
        <v>51</v>
      </c>
      <c r="D24" s="37" t="s">
        <v>25</v>
      </c>
      <c r="E24" s="38">
        <v>28.2</v>
      </c>
      <c r="F24" s="39"/>
      <c r="G24" s="40">
        <v>6</v>
      </c>
      <c r="H24" s="41"/>
      <c r="I24" s="42">
        <f>IF(ISNUMBER($F24),ROUND($F24*$H24,2),ROUND($E24*$H24,2))</f>
        <v>0</v>
      </c>
    </row>
    <row r="25" spans="1:9" ht="18" customHeight="1">
      <c r="A25" s="46" t="s">
        <v>52</v>
      </c>
      <c r="B25" s="35"/>
      <c r="C25" s="47" t="s">
        <v>53</v>
      </c>
      <c r="D25" s="37" t="s">
        <v>25</v>
      </c>
      <c r="E25" s="38">
        <v>28.2</v>
      </c>
      <c r="F25" s="39"/>
      <c r="G25" s="40">
        <v>6</v>
      </c>
      <c r="H25" s="41"/>
      <c r="I25" s="42">
        <f>IF(ISNUMBER($F25),ROUND($F25*$H25,2),ROUND($E25*$H25,2))</f>
        <v>0</v>
      </c>
    </row>
    <row r="26" spans="1:9" ht="18" customHeight="1">
      <c r="A26" s="34" t="s">
        <v>54</v>
      </c>
      <c r="B26" s="35"/>
      <c r="C26" s="36" t="s">
        <v>55</v>
      </c>
      <c r="D26" s="37" t="s">
        <v>49</v>
      </c>
      <c r="E26" s="45">
        <v>1</v>
      </c>
      <c r="F26" s="40"/>
      <c r="G26" s="40">
        <v>6</v>
      </c>
      <c r="H26" s="41"/>
      <c r="I26" s="42">
        <f>IF(ISNUMBER($F26),ROUND($F26*$H26,2),ROUND($E26*$H26,2))</f>
        <v>0</v>
      </c>
    </row>
    <row r="27" spans="1:9" ht="18" customHeight="1">
      <c r="A27" s="34" t="s">
        <v>56</v>
      </c>
      <c r="B27" s="35"/>
      <c r="C27" s="36" t="s">
        <v>57</v>
      </c>
      <c r="D27" s="37" t="s">
        <v>49</v>
      </c>
      <c r="E27" s="45">
        <v>1</v>
      </c>
      <c r="F27" s="40"/>
      <c r="G27" s="40">
        <v>6</v>
      </c>
      <c r="H27" s="41"/>
      <c r="I27" s="42">
        <f>IF(ISNUMBER($F27),ROUND($F27*$H27,2),ROUND($E27*$H27,2))</f>
        <v>0</v>
      </c>
    </row>
    <row r="28" spans="1:9" ht="19.5" customHeight="1">
      <c r="A28" s="27" t="s">
        <v>58</v>
      </c>
      <c r="B28" s="48"/>
      <c r="C28" s="29" t="s">
        <v>59</v>
      </c>
      <c r="D28" s="37" t="s">
        <v>60</v>
      </c>
      <c r="E28" s="45">
        <v>1</v>
      </c>
      <c r="F28" s="40"/>
      <c r="G28" s="40">
        <v>6</v>
      </c>
      <c r="H28" s="41"/>
      <c r="I28" s="42">
        <f>IF(ISNUMBER($F28),ROUND($F28*$H28,2),ROUND($E28*$H28,2))</f>
        <v>0</v>
      </c>
    </row>
    <row r="29" spans="1:9" ht="19.5" customHeight="1">
      <c r="A29" s="27" t="s">
        <v>61</v>
      </c>
      <c r="B29" s="28"/>
      <c r="C29" s="29" t="s">
        <v>62</v>
      </c>
      <c r="D29" s="30"/>
      <c r="E29" s="31"/>
      <c r="F29" s="32"/>
      <c r="G29" s="32"/>
      <c r="H29" s="33"/>
      <c r="I29" s="32"/>
    </row>
    <row r="30" spans="1:9" ht="18" customHeight="1">
      <c r="A30" s="34" t="s">
        <v>63</v>
      </c>
      <c r="B30" s="35"/>
      <c r="C30" s="36" t="s">
        <v>64</v>
      </c>
      <c r="D30" s="37" t="s">
        <v>60</v>
      </c>
      <c r="E30" s="45">
        <v>5</v>
      </c>
      <c r="F30" s="40"/>
      <c r="G30" s="40">
        <v>6</v>
      </c>
      <c r="H30" s="41"/>
      <c r="I30" s="42">
        <f>IF(ISNUMBER($F30),ROUND($F30*$H30,2),ROUND($E30*$H30,2))</f>
        <v>0</v>
      </c>
    </row>
    <row r="31" spans="1:9" ht="18" customHeight="1">
      <c r="A31" s="34" t="s">
        <v>65</v>
      </c>
      <c r="B31" s="35"/>
      <c r="C31" s="36" t="s">
        <v>66</v>
      </c>
      <c r="D31" s="37" t="s">
        <v>25</v>
      </c>
      <c r="E31" s="38">
        <v>30</v>
      </c>
      <c r="F31" s="39"/>
      <c r="G31" s="40">
        <v>6</v>
      </c>
      <c r="H31" s="41"/>
      <c r="I31" s="42">
        <f>IF(ISNUMBER($F31),ROUND($F31*$H31,2),ROUND($E31*$H31,2))</f>
        <v>0</v>
      </c>
    </row>
    <row r="32" spans="1:9" ht="18" customHeight="1">
      <c r="A32" s="34" t="s">
        <v>67</v>
      </c>
      <c r="B32" s="35"/>
      <c r="C32" s="36" t="s">
        <v>68</v>
      </c>
      <c r="D32" s="37" t="s">
        <v>36</v>
      </c>
      <c r="E32" s="43">
        <v>1</v>
      </c>
      <c r="F32" s="44"/>
      <c r="G32" s="40">
        <v>6</v>
      </c>
      <c r="H32" s="41"/>
      <c r="I32" s="42">
        <f>IF(ISNUMBER($F32),ROUND($F32*$H32,2),ROUND($E32*$H32,2))</f>
        <v>0</v>
      </c>
    </row>
    <row r="33" spans="1:9" ht="33.75" customHeight="1">
      <c r="A33" s="27" t="s">
        <v>69</v>
      </c>
      <c r="B33" s="48"/>
      <c r="C33" s="29" t="s">
        <v>70</v>
      </c>
      <c r="D33" s="37" t="s">
        <v>49</v>
      </c>
      <c r="E33" s="45">
        <v>1</v>
      </c>
      <c r="F33" s="40"/>
      <c r="G33" s="40">
        <v>6</v>
      </c>
      <c r="H33" s="41"/>
      <c r="I33" s="42">
        <f>IF(ISNUMBER($F33),ROUND($F33*$H33,2),ROUND($E33*$H33,2))</f>
        <v>0</v>
      </c>
    </row>
    <row r="34" spans="1:9" ht="33.75" customHeight="1">
      <c r="A34" s="27" t="s">
        <v>71</v>
      </c>
      <c r="B34" s="28"/>
      <c r="C34" s="29" t="s">
        <v>72</v>
      </c>
      <c r="D34" s="30"/>
      <c r="E34" s="31"/>
      <c r="F34" s="32"/>
      <c r="G34" s="32"/>
      <c r="H34" s="33"/>
      <c r="I34" s="32"/>
    </row>
    <row r="35" spans="1:9" ht="15" customHeight="1">
      <c r="A35" s="49" t="s">
        <v>73</v>
      </c>
      <c r="B35" s="50"/>
      <c r="C35" s="51"/>
      <c r="D35" s="51"/>
      <c r="E35" s="51"/>
      <c r="F35" s="51"/>
      <c r="G35" s="51"/>
      <c r="H35" s="51"/>
      <c r="I35" s="52">
        <f>I$9+I$10+I$11+I$12+I$13+I$14+I$15+I$17+I$18+I$19+I$20+I$22+I$23+I$24+I$25+I$26+I$27+I$28+I$30+I$31+I$32+I$33</f>
        <v>0</v>
      </c>
    </row>
    <row r="36" spans="1:9" ht="15" customHeight="1">
      <c r="A36" s="49" t="s">
        <v>74</v>
      </c>
      <c r="B36" s="50"/>
      <c r="C36" s="53"/>
      <c r="D36" s="53"/>
      <c r="E36" s="53"/>
      <c r="F36" s="54"/>
      <c r="G36" s="53"/>
      <c r="H36" s="53"/>
      <c r="I36" s="52">
        <f>(SUMIF($G$7:$G$34,6,$I$7:$I$34))*0.2</f>
        <v>0</v>
      </c>
    </row>
    <row r="37" spans="1:9" ht="15" customHeight="1">
      <c r="A37" s="49" t="s">
        <v>75</v>
      </c>
      <c r="B37" s="50"/>
      <c r="C37" s="53"/>
      <c r="D37" s="53"/>
      <c r="E37" s="53"/>
      <c r="F37" s="54"/>
      <c r="G37" s="53"/>
      <c r="H37" s="53"/>
      <c r="I37" s="52">
        <f>SUM(I$35:I$36)</f>
        <v>0</v>
      </c>
    </row>
    <row r="40" spans="1:9" ht="15.75" customHeight="1">
      <c r="A40" s="55" t="s">
        <v>76</v>
      </c>
      <c r="B40" s="56"/>
      <c r="C40" s="57"/>
      <c r="D40" s="58"/>
      <c r="E40" s="58"/>
      <c r="F40" s="51"/>
      <c r="G40" s="58"/>
      <c r="H40" s="58"/>
      <c r="I40" s="58"/>
    </row>
    <row r="41" spans="1:9" ht="15" customHeight="1">
      <c r="A41" s="59" t="s">
        <v>77</v>
      </c>
      <c r="B41" s="60"/>
      <c r="C41" s="61">
        <v>0.2</v>
      </c>
      <c r="D41" s="58"/>
      <c r="E41" s="58"/>
      <c r="F41" s="51"/>
      <c r="G41" s="58"/>
      <c r="H41" s="58"/>
      <c r="I41" s="58"/>
    </row>
  </sheetData>
  <sheetProtection/>
  <mergeCells count="8">
    <mergeCell ref="A1:I1"/>
    <mergeCell ref="A2:I2"/>
    <mergeCell ref="A3:I3"/>
    <mergeCell ref="A6:I6"/>
    <mergeCell ref="A35:H35"/>
    <mergeCell ref="A36:H36"/>
    <mergeCell ref="A37:H37"/>
    <mergeCell ref="A40:C40"/>
  </mergeCells>
  <printOptions/>
  <pageMargins left="0" right="0" top="0" bottom="0" header="0" footer="0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